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2540" windowHeight="11865" tabRatio="354" activeTab="0"/>
  </bookViews>
  <sheets>
    <sheet name="WIP plan - odzież rob. 2020_21" sheetId="1" r:id="rId1"/>
  </sheets>
  <definedNames>
    <definedName name="_xlnm._FilterDatabase" localSheetId="0" hidden="1">'WIP plan - odzież rob. 2020_21'!$A$3:$G$23</definedName>
    <definedName name="lista">#REF!</definedName>
    <definedName name="lista1">#REF!</definedName>
    <definedName name="_xlnm.Print_Area" localSheetId="0">'WIP plan - odzież rob. 2020_21'!$A$1:$G$23</definedName>
  </definedNames>
  <calcPr fullCalcOnLoad="1"/>
</workbook>
</file>

<file path=xl/sharedStrings.xml><?xml version="1.0" encoding="utf-8"?>
<sst xmlns="http://schemas.openxmlformats.org/spreadsheetml/2006/main" count="43" uniqueCount="29">
  <si>
    <t>Numer artykułu w specyfikacji</t>
  </si>
  <si>
    <t>j.m.</t>
  </si>
  <si>
    <t>ilość artykułów zamawianych w ramach Wydziału</t>
  </si>
  <si>
    <t xml:space="preserve"> Cena jednostkowa brutto </t>
  </si>
  <si>
    <t>Wartość zamówienia brutto</t>
  </si>
  <si>
    <t>Uwagi</t>
  </si>
  <si>
    <t>szt.</t>
  </si>
  <si>
    <t>szt</t>
  </si>
  <si>
    <t>Wartość zamówień planowanych</t>
  </si>
  <si>
    <t>Wartość zamówień uzupełniających (fakultatywnych +/-)</t>
  </si>
  <si>
    <t>Koszula flanelowa, 100% bawełny, zapinana na guziki, z długimi rękawami, z usztywnionymi mankietami i kołnierzykiem, z kieszonką na piersi, w rozmiarach S-XXXL</t>
  </si>
  <si>
    <t xml:space="preserve">Fartuch syntetyczny: żakiet damski z krótkimi rękawami, posiadająca kieszonkę na piersi i dwie kieszenie boczne, w kolorze niebieskim lub granatowym (może być w drobne kropki) z obszytymi lamówkami, rozmiar S-XXL </t>
  </si>
  <si>
    <t xml:space="preserve">Bluza polarowa damska o kroju podkreślającym sylwetkę, ze stójką, zapinana na zamek błyskawiczny, oraz dwie kieszenie po bokach zapinane na suwak. Możliwość regulowania dolnego ściągacza, mankiety z wszytymi gumkami. Z materiału odpornego na mechacenie 100% poliestru o gramaturze 280 g/m2, rozmiar S-XXL </t>
  </si>
  <si>
    <t>Obuwie ochronne wykonane ze skóry bydlęcej sięgające przed kostkę, w kolorze czarny,, sznurowane, podeszwa wykonana z podwójnego poliuretanu, olejoodporna, antypoślizgowa, w rozmiarach 38-45</t>
  </si>
  <si>
    <t>Pasta do mycia rąk BHP, detergentowo-mydlana z gliceryną, waga 500g</t>
  </si>
  <si>
    <t>Trzewiki damskie profilowane, na koturnie, cholewka z perforacją wykonana ze skóry naturalnej z powłoką odporną na mycie, z zakrytymi palcami, możliwość regulacji tęgości, wyściółka wykonana z naturalnej skóry welurowej, protektor antypoślizgowy, podeszwa odporna na oleje, tłuszcze roślinne i zwierzęce, w kolorze białym lub czarnym, w rozmiarach 37-41</t>
  </si>
  <si>
    <t>Buty filcowo-gumowe sięgające pod kolano, wykonane z 100% PCV, z dodatkowym wkładem filcowym oraz wkładką, podeszwa urzeźbiona, dzięki czemu gwarantuje lepszą przyczepność, kolor szaro-czarny, w rozmiarach 40-46</t>
  </si>
  <si>
    <t>Kurtka przeciwdeszczowa z kapturem, trwała, lekka, powleczona PCV, materiał 100% poliester o gramaturze ok. 210g, w kolorze czarnym, granatowym, niebieskim, zielonym, o wymiarach S-XXXL</t>
  </si>
  <si>
    <t>Czapka ciepłochronna wykonana z dwuwarstwowej oddychającej dzianiny, w kolorze czarnym lub granatowym, o wymiarach S/M lub L/XL</t>
  </si>
  <si>
    <t xml:space="preserve">Nazwa artykułu  </t>
  </si>
  <si>
    <t>Kamizelka ciepłochronna - bezrękawnik ocieplany typy FOKA, z lamówkami, zapinany na zamek błyskawiczny, ze stójką, z dwiema bocznymi kieszeniami zasuwanymi na suwak, z dodatkową kieszenią wewnętrzną, z podszewką 100% polar o gramaturze min. 260g/m2, w kolorach szarym, czarnym, granatowym, czerwonym i białym, w rozmiarach S-XXXL</t>
  </si>
  <si>
    <t>Ubranie robocze drelichowe męskie typu Master, w kolorze niebieskim / zielonym, w rozmiarach S-XXXL</t>
  </si>
  <si>
    <t>Kurtka ciepłochronna typu MISTER 2000 TOP - odporna na złe warunki atmosferyczne, zapinana na zamek kryty listwą z zatrzaskami, z chowanym kapturem, z kieszeniami,  z odpinaną watowaną podpinką do noszenia samodzielnie i odpinanymi rękawami, z kieszeniami z przodu i wewnątrz</t>
  </si>
  <si>
    <t>Mydło kremowe w kostce typu LUKSJA, łagodne, z zawartością prowitaminy B5 działającej nawilżająco i łagodząco na skórę, chroniące przed wysuszeniem skóry, waga 100g, lub równoważny</t>
  </si>
  <si>
    <t>Krem do rąk w tubce typu Cztery Pory Roku do rąk i paznokci glicerynowy, przeznaczony do codziennej pielęgnacji skóry dłoni, chroniący i nawilżający dłonie, min. 130ml, lub równoważny</t>
  </si>
  <si>
    <t>Rękawice robocze i ochronne z dzianiny, bezszwowe, powlekane szorstkowanym lateksem</t>
  </si>
  <si>
    <t>Ręcznik gładki o wymiarach 70x140 typu GOMEZ YORK, 100% bawełny, o gramaturze 500g/m2, w wielu żywych kolorach, , lub równoważny</t>
  </si>
  <si>
    <t>Załącznik nr. 2 do Zapytania  ZO/14/2020/WIP-WIP</t>
  </si>
  <si>
    <t>Specyfikacja do zapytania z dn. 20. 08. 2020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</si>
</sst>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"/>
    <numFmt numFmtId="167" formatCode="#,##0.00&quot; zł&quot;"/>
    <numFmt numFmtId="168" formatCode="_-* #,##0.00&quot; zł&quot;_-;\-* #,##0.00&quot; zł&quot;_-;_-* \-??&quot; zł&quot;_-;_-@_-"/>
    <numFmt numFmtId="169" formatCode="#,##0.00&quot; zł&quot;;[Red]\-#,##0.00&quot; zł&quot;"/>
    <numFmt numFmtId="170" formatCode="_-* #,##0.00\ _z_ł_-;\-* #,##0.00\ _z_ł_-;_-* \-??\ _z_ł_-;_-@_-"/>
    <numFmt numFmtId="171" formatCode="#,##0.00\ [$zł-415];[Red]\-#,##0.00\ [$zł-415]"/>
  </numFmts>
  <fonts count="7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7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9"/>
      <name val="Arial CE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u val="single"/>
      <sz val="9"/>
      <name val="Arial CE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3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3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3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4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55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6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7" fillId="0" borderId="6" applyNumberFormat="0" applyFill="0" applyAlignment="0" applyProtection="0"/>
    <xf numFmtId="0" fontId="58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5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60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61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6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3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9" fontId="0" fillId="0" borderId="0" applyFill="0" applyBorder="0" applyAlignment="0" applyProtection="0"/>
    <xf numFmtId="0" fontId="64" fillId="0" borderId="18" applyNumberFormat="0" applyFill="0" applyAlignment="0" applyProtection="0"/>
    <xf numFmtId="0" fontId="15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20" applyNumberFormat="0" applyFont="0" applyAlignment="0" applyProtection="0"/>
    <xf numFmtId="0" fontId="0" fillId="53" borderId="21" applyNumberFormat="0" applyAlignment="0" applyProtection="0"/>
    <xf numFmtId="0" fontId="0" fillId="53" borderId="21" applyNumberFormat="0" applyAlignment="0" applyProtection="0"/>
    <xf numFmtId="0" fontId="0" fillId="53" borderId="2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8" fillId="5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158" applyFont="1" applyFill="1">
      <alignment/>
      <protection/>
    </xf>
    <xf numFmtId="0" fontId="21" fillId="0" borderId="0" xfId="158" applyFont="1" applyFill="1" applyAlignment="1">
      <alignment wrapText="1"/>
      <protection/>
    </xf>
    <xf numFmtId="0" fontId="13" fillId="0" borderId="0" xfId="158" applyFont="1" applyFill="1" applyAlignment="1">
      <alignment horizontal="center"/>
      <protection/>
    </xf>
    <xf numFmtId="166" fontId="20" fillId="0" borderId="0" xfId="158" applyNumberFormat="1" applyFont="1" applyFill="1" applyAlignment="1">
      <alignment horizontal="right"/>
      <protection/>
    </xf>
    <xf numFmtId="0" fontId="13" fillId="0" borderId="0" xfId="158" applyFont="1" applyFill="1" applyAlignment="1">
      <alignment horizontal="right"/>
      <protection/>
    </xf>
    <xf numFmtId="0" fontId="13" fillId="0" borderId="0" xfId="158">
      <alignment/>
      <protection/>
    </xf>
    <xf numFmtId="0" fontId="13" fillId="0" borderId="0" xfId="158" applyFill="1">
      <alignment/>
      <protection/>
    </xf>
    <xf numFmtId="0" fontId="0" fillId="0" borderId="22" xfId="158" applyFont="1" applyFill="1" applyBorder="1" applyAlignment="1">
      <alignment horizontal="center"/>
      <protection/>
    </xf>
    <xf numFmtId="0" fontId="13" fillId="50" borderId="22" xfId="158" applyFill="1" applyBorder="1">
      <alignment/>
      <protection/>
    </xf>
    <xf numFmtId="168" fontId="24" fillId="0" borderId="22" xfId="158" applyNumberFormat="1" applyFont="1" applyFill="1" applyBorder="1" applyAlignment="1">
      <alignment horizontal="right"/>
      <protection/>
    </xf>
    <xf numFmtId="0" fontId="26" fillId="55" borderId="0" xfId="0" applyFont="1" applyFill="1" applyBorder="1" applyAlignment="1">
      <alignment/>
    </xf>
    <xf numFmtId="0" fontId="27" fillId="55" borderId="0" xfId="158" applyFont="1" applyFill="1" applyBorder="1" applyAlignment="1">
      <alignment wrapText="1"/>
      <protection/>
    </xf>
    <xf numFmtId="0" fontId="26" fillId="55" borderId="0" xfId="0" applyFont="1" applyFill="1" applyAlignment="1">
      <alignment/>
    </xf>
    <xf numFmtId="168" fontId="28" fillId="55" borderId="0" xfId="0" applyNumberFormat="1" applyFont="1" applyFill="1" applyAlignment="1">
      <alignment/>
    </xf>
    <xf numFmtId="168" fontId="29" fillId="55" borderId="0" xfId="0" applyNumberFormat="1" applyFont="1" applyFill="1" applyAlignment="1">
      <alignment/>
    </xf>
    <xf numFmtId="0" fontId="26" fillId="0" borderId="0" xfId="0" applyFont="1" applyBorder="1" applyAlignment="1">
      <alignment/>
    </xf>
    <xf numFmtId="0" fontId="30" fillId="0" borderId="0" xfId="158" applyFont="1" applyFill="1" applyBorder="1" applyAlignment="1">
      <alignment wrapText="1"/>
      <protection/>
    </xf>
    <xf numFmtId="0" fontId="26" fillId="0" borderId="0" xfId="0" applyFont="1" applyAlignment="1">
      <alignment/>
    </xf>
    <xf numFmtId="168" fontId="31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32" fillId="0" borderId="0" xfId="0" applyFont="1" applyAlignment="1">
      <alignment/>
    </xf>
    <xf numFmtId="170" fontId="0" fillId="0" borderId="0" xfId="0" applyNumberFormat="1" applyAlignment="1">
      <alignment/>
    </xf>
    <xf numFmtId="0" fontId="20" fillId="0" borderId="0" xfId="0" applyFont="1" applyAlignment="1">
      <alignment/>
    </xf>
    <xf numFmtId="0" fontId="13" fillId="0" borderId="22" xfId="158" applyFill="1" applyBorder="1" applyAlignment="1">
      <alignment horizontal="center" vertical="center"/>
      <protection/>
    </xf>
    <xf numFmtId="0" fontId="13" fillId="0" borderId="22" xfId="158" applyFont="1" applyFill="1" applyBorder="1" applyAlignment="1">
      <alignment horizontal="center" vertical="center"/>
      <protection/>
    </xf>
    <xf numFmtId="166" fontId="20" fillId="0" borderId="23" xfId="158" applyNumberFormat="1" applyFont="1" applyFill="1" applyBorder="1" applyAlignment="1">
      <alignment horizontal="right" vertical="center"/>
      <protection/>
    </xf>
    <xf numFmtId="167" fontId="0" fillId="56" borderId="22" xfId="0" applyNumberFormat="1" applyFont="1" applyFill="1" applyBorder="1" applyAlignment="1">
      <alignment vertical="center"/>
    </xf>
    <xf numFmtId="168" fontId="24" fillId="0" borderId="24" xfId="158" applyNumberFormat="1" applyFont="1" applyFill="1" applyBorder="1" applyAlignment="1">
      <alignment horizontal="right" vertical="center"/>
      <protection/>
    </xf>
    <xf numFmtId="0" fontId="13" fillId="50" borderId="22" xfId="158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3" fillId="0" borderId="22" xfId="158" applyFont="1" applyFill="1" applyBorder="1" applyAlignment="1">
      <alignment vertical="center" wrapText="1"/>
      <protection/>
    </xf>
    <xf numFmtId="168" fontId="24" fillId="0" borderId="22" xfId="158" applyNumberFormat="1" applyFont="1" applyFill="1" applyBorder="1" applyAlignment="1">
      <alignment horizontal="right" vertical="center"/>
      <protection/>
    </xf>
    <xf numFmtId="0" fontId="13" fillId="0" borderId="22" xfId="158" applyFont="1" applyFill="1" applyBorder="1" applyAlignment="1">
      <alignment horizontal="center" vertical="center" wrapText="1"/>
      <protection/>
    </xf>
    <xf numFmtId="168" fontId="24" fillId="0" borderId="22" xfId="158" applyNumberFormat="1" applyFont="1" applyFill="1" applyBorder="1" applyAlignment="1">
      <alignment horizontal="right" vertical="center" wrapText="1"/>
      <protection/>
    </xf>
    <xf numFmtId="0" fontId="13" fillId="50" borderId="22" xfId="158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9" fillId="0" borderId="25" xfId="158" applyFont="1" applyFill="1" applyBorder="1" applyAlignment="1">
      <alignment vertical="center" wrapText="1"/>
      <protection/>
    </xf>
    <xf numFmtId="0" fontId="13" fillId="0" borderId="22" xfId="158" applyFont="1" applyFill="1" applyBorder="1" applyAlignment="1">
      <alignment horizontal="left" vertical="center" wrapText="1"/>
      <protection/>
    </xf>
    <xf numFmtId="0" fontId="0" fillId="0" borderId="22" xfId="0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1" fillId="0" borderId="22" xfId="158" applyFont="1" applyFill="1" applyBorder="1" applyAlignment="1">
      <alignment horizontal="center" vertical="center" wrapText="1"/>
      <protection/>
    </xf>
    <xf numFmtId="0" fontId="13" fillId="0" borderId="22" xfId="158" applyFill="1" applyBorder="1" applyAlignment="1">
      <alignment horizontal="center" vertical="center" wrapText="1"/>
      <protection/>
    </xf>
    <xf numFmtId="0" fontId="0" fillId="0" borderId="22" xfId="158" applyFont="1" applyFill="1" applyBorder="1" applyAlignment="1">
      <alignment horizontal="center" wrapText="1"/>
      <protection/>
    </xf>
    <xf numFmtId="168" fontId="24" fillId="0" borderId="26" xfId="158" applyNumberFormat="1" applyFont="1" applyFill="1" applyBorder="1" applyAlignment="1">
      <alignment horizontal="right" wrapText="1"/>
      <protection/>
    </xf>
    <xf numFmtId="0" fontId="13" fillId="50" borderId="22" xfId="158" applyFill="1" applyBorder="1" applyAlignment="1">
      <alignment wrapText="1"/>
      <protection/>
    </xf>
    <xf numFmtId="0" fontId="0" fillId="57" borderId="0" xfId="0" applyFill="1" applyAlignment="1">
      <alignment wrapText="1"/>
    </xf>
    <xf numFmtId="0" fontId="0" fillId="0" borderId="0" xfId="0" applyAlignment="1">
      <alignment wrapText="1"/>
    </xf>
    <xf numFmtId="0" fontId="70" fillId="0" borderId="22" xfId="158" applyFont="1" applyFill="1" applyBorder="1" applyAlignment="1">
      <alignment vertical="center" wrapText="1"/>
      <protection/>
    </xf>
    <xf numFmtId="0" fontId="0" fillId="0" borderId="22" xfId="158" applyFont="1" applyFill="1" applyBorder="1" applyAlignment="1">
      <alignment horizontal="center" vertical="center"/>
      <protection/>
    </xf>
    <xf numFmtId="166" fontId="23" fillId="0" borderId="22" xfId="158" applyNumberFormat="1" applyFont="1" applyFill="1" applyBorder="1" applyAlignment="1">
      <alignment horizontal="center" vertical="center" wrapText="1"/>
      <protection/>
    </xf>
    <xf numFmtId="166" fontId="20" fillId="56" borderId="27" xfId="158" applyNumberFormat="1" applyFont="1" applyFill="1" applyBorder="1" applyAlignment="1">
      <alignment horizontal="center" vertical="center" wrapText="1"/>
      <protection/>
    </xf>
    <xf numFmtId="166" fontId="24" fillId="0" borderId="22" xfId="158" applyNumberFormat="1" applyFont="1" applyFill="1" applyBorder="1" applyAlignment="1">
      <alignment horizontal="center" vertical="center" wrapText="1"/>
      <protection/>
    </xf>
    <xf numFmtId="166" fontId="25" fillId="50" borderId="22" xfId="158" applyNumberFormat="1" applyFont="1" applyFill="1" applyBorder="1" applyAlignment="1">
      <alignment horizontal="center" vertical="center" wrapText="1"/>
      <protection/>
    </xf>
    <xf numFmtId="0" fontId="23" fillId="0" borderId="22" xfId="158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 vertical="center"/>
    </xf>
    <xf numFmtId="0" fontId="22" fillId="0" borderId="23" xfId="158" applyFont="1" applyFill="1" applyBorder="1" applyAlignment="1">
      <alignment horizontal="left" wrapText="1"/>
      <protection/>
    </xf>
  </cellXfs>
  <cellStyles count="168">
    <cellStyle name="Normal" xfId="0"/>
    <cellStyle name="20% — akcent 1" xfId="15"/>
    <cellStyle name="20% - akcent 1 2" xfId="16"/>
    <cellStyle name="20% - akcent 1 2 2" xfId="17"/>
    <cellStyle name="20% - akcent 1 3" xfId="18"/>
    <cellStyle name="20% — akcent 2" xfId="19"/>
    <cellStyle name="20% - akcent 2 2" xfId="20"/>
    <cellStyle name="20% - akcent 2 2 2" xfId="21"/>
    <cellStyle name="20% - akcent 2 3" xfId="22"/>
    <cellStyle name="20% — akcent 3" xfId="23"/>
    <cellStyle name="20% - akcent 3 2" xfId="24"/>
    <cellStyle name="20% - akcent 3 2 2" xfId="25"/>
    <cellStyle name="20% - akcent 3 3" xfId="26"/>
    <cellStyle name="20% — akcent 4" xfId="27"/>
    <cellStyle name="20% - akcent 4 2" xfId="28"/>
    <cellStyle name="20% - akcent 4 2 2" xfId="29"/>
    <cellStyle name="20% - akcent 4 3" xfId="30"/>
    <cellStyle name="20% — akcent 5" xfId="31"/>
    <cellStyle name="20% - akcent 5 2" xfId="32"/>
    <cellStyle name="20% - akcent 5 2 2" xfId="33"/>
    <cellStyle name="20% - akcent 5 3" xfId="34"/>
    <cellStyle name="20% — akcent 6" xfId="35"/>
    <cellStyle name="20% - akcent 6 2" xfId="36"/>
    <cellStyle name="20% - akcent 6 2 2" xfId="37"/>
    <cellStyle name="20% - akcent 6 3" xfId="38"/>
    <cellStyle name="40% — akcent 1" xfId="39"/>
    <cellStyle name="40% - akcent 1 2" xfId="40"/>
    <cellStyle name="40% - akcent 1 2 2" xfId="41"/>
    <cellStyle name="40% - akcent 1 3" xfId="42"/>
    <cellStyle name="40% — akcent 2" xfId="43"/>
    <cellStyle name="40% - akcent 2 2" xfId="44"/>
    <cellStyle name="40% - akcent 2 2 2" xfId="45"/>
    <cellStyle name="40% - akcent 2 3" xfId="46"/>
    <cellStyle name="40% — akcent 3" xfId="47"/>
    <cellStyle name="40% - akcent 3 2" xfId="48"/>
    <cellStyle name="40% - akcent 3 2 2" xfId="49"/>
    <cellStyle name="40% - akcent 3 3" xfId="50"/>
    <cellStyle name="40% — akcent 4" xfId="51"/>
    <cellStyle name="40% - akcent 4 2" xfId="52"/>
    <cellStyle name="40% - akcent 4 2 2" xfId="53"/>
    <cellStyle name="40% - akcent 4 3" xfId="54"/>
    <cellStyle name="40% — akcent 5" xfId="55"/>
    <cellStyle name="40% - akcent 5 2" xfId="56"/>
    <cellStyle name="40% - akcent 5 2 2" xfId="57"/>
    <cellStyle name="40% - akcent 5 3" xfId="58"/>
    <cellStyle name="40% — akcent 6" xfId="59"/>
    <cellStyle name="40% - akcent 6 2" xfId="60"/>
    <cellStyle name="40% - akcent 6 2 2" xfId="61"/>
    <cellStyle name="40% - akcent 6 3" xfId="62"/>
    <cellStyle name="60% — akcent 1" xfId="63"/>
    <cellStyle name="60% - akcent 1 2" xfId="64"/>
    <cellStyle name="60% - akcent 1 2 2" xfId="65"/>
    <cellStyle name="60% - akcent 1 3" xfId="66"/>
    <cellStyle name="60% — akcent 2" xfId="67"/>
    <cellStyle name="60% - akcent 2 2" xfId="68"/>
    <cellStyle name="60% - akcent 2 2 2" xfId="69"/>
    <cellStyle name="60% - akcent 2 3" xfId="70"/>
    <cellStyle name="60% — akcent 3" xfId="71"/>
    <cellStyle name="60% - akcent 3 2" xfId="72"/>
    <cellStyle name="60% - akcent 3 2 2" xfId="73"/>
    <cellStyle name="60% - akcent 3 3" xfId="74"/>
    <cellStyle name="60% — akcent 4" xfId="75"/>
    <cellStyle name="60% - akcent 4 2" xfId="76"/>
    <cellStyle name="60% - akcent 4 2 2" xfId="77"/>
    <cellStyle name="60% - akcent 4 3" xfId="78"/>
    <cellStyle name="60% — akcent 5" xfId="79"/>
    <cellStyle name="60% - akcent 5 2" xfId="80"/>
    <cellStyle name="60% - akcent 5 2 2" xfId="81"/>
    <cellStyle name="60% - akcent 5 3" xfId="82"/>
    <cellStyle name="60% —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 2" xfId="119"/>
    <cellStyle name="Dobre 2 2" xfId="120"/>
    <cellStyle name="Dobre 3" xfId="121"/>
    <cellStyle name="Dobry" xfId="122"/>
    <cellStyle name="Comma" xfId="123"/>
    <cellStyle name="Comma [0]" xfId="124"/>
    <cellStyle name="Hyperlink" xfId="125"/>
    <cellStyle name="Hiperłącze 2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Komórka zaznaczona 3" xfId="132"/>
    <cellStyle name="Nagłówek 1" xfId="133"/>
    <cellStyle name="Nagłówek 1 2" xfId="134"/>
    <cellStyle name="Nagłówek 1 2 2" xfId="135"/>
    <cellStyle name="Nagłówek 1 3" xfId="136"/>
    <cellStyle name="Nagłówek 2" xfId="137"/>
    <cellStyle name="Nagłówek 2 2" xfId="138"/>
    <cellStyle name="Nagłówek 2 2 2" xfId="139"/>
    <cellStyle name="Nagłówek 2 3" xfId="140"/>
    <cellStyle name="Nagłówek 3" xfId="141"/>
    <cellStyle name="Nagłówek 3 2" xfId="142"/>
    <cellStyle name="Nagłówek 3 2 2" xfId="143"/>
    <cellStyle name="Nagłówek 3 3" xfId="144"/>
    <cellStyle name="Nagłówek 4" xfId="145"/>
    <cellStyle name="Nagłówek 4 2" xfId="146"/>
    <cellStyle name="Neutralne 2" xfId="147"/>
    <cellStyle name="Neutralne 2 2" xfId="148"/>
    <cellStyle name="Neutralne 3" xfId="149"/>
    <cellStyle name="Neutralny" xfId="150"/>
    <cellStyle name="Normalny 2" xfId="151"/>
    <cellStyle name="Normalny 2 2" xfId="152"/>
    <cellStyle name="Normalny 3" xfId="153"/>
    <cellStyle name="Normalny 3 2" xfId="154"/>
    <cellStyle name="Normalny 4" xfId="155"/>
    <cellStyle name="Normalny 4 2" xfId="156"/>
    <cellStyle name="Normalny 5" xfId="157"/>
    <cellStyle name="Normalny_Arkusz1" xfId="158"/>
    <cellStyle name="Obliczenia" xfId="159"/>
    <cellStyle name="Obliczenia 2" xfId="160"/>
    <cellStyle name="Obliczenia 2 2" xfId="161"/>
    <cellStyle name="Obliczenia 3" xfId="162"/>
    <cellStyle name="Percent" xfId="163"/>
    <cellStyle name="Suma" xfId="164"/>
    <cellStyle name="Suma 2" xfId="165"/>
    <cellStyle name="Tekst objaśnienia" xfId="166"/>
    <cellStyle name="Tekst objaśnienia 2" xfId="167"/>
    <cellStyle name="Tekst ostrzeżenia" xfId="168"/>
    <cellStyle name="Tekst ostrzeżenia 2" xfId="169"/>
    <cellStyle name="Tytuł" xfId="170"/>
    <cellStyle name="Tytuł 2" xfId="171"/>
    <cellStyle name="Uwaga" xfId="172"/>
    <cellStyle name="Uwaga 2" xfId="173"/>
    <cellStyle name="Uwaga 2 2" xfId="174"/>
    <cellStyle name="Uwaga 3" xfId="175"/>
    <cellStyle name="Currency" xfId="176"/>
    <cellStyle name="Currency [0]" xfId="177"/>
    <cellStyle name="Złe 2" xfId="178"/>
    <cellStyle name="Złe 2 2" xfId="179"/>
    <cellStyle name="Złe 3" xfId="180"/>
    <cellStyle name="Zły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85" zoomScaleNormal="90" zoomScaleSheetLayoutView="85" zoomScalePageLayoutView="0" workbookViewId="0" topLeftCell="A7">
      <selection activeCell="B4" sqref="B4"/>
    </sheetView>
  </sheetViews>
  <sheetFormatPr defaultColWidth="9.140625" defaultRowHeight="12.75"/>
  <cols>
    <col min="1" max="1" width="5.57421875" style="0" customWidth="1"/>
    <col min="2" max="2" width="55.28125" style="47" customWidth="1"/>
    <col min="3" max="3" width="6.28125" style="0" customWidth="1"/>
    <col min="4" max="4" width="7.28125" style="0" customWidth="1"/>
    <col min="5" max="5" width="10.7109375" style="0" customWidth="1"/>
    <col min="6" max="6" width="13.7109375" style="0" customWidth="1"/>
    <col min="7" max="7" width="8.7109375" style="0" customWidth="1"/>
  </cols>
  <sheetData>
    <row r="1" spans="1:7" ht="31.5">
      <c r="A1" s="1"/>
      <c r="B1" s="2" t="s">
        <v>27</v>
      </c>
      <c r="C1" s="3"/>
      <c r="D1" s="4"/>
      <c r="E1" s="5"/>
      <c r="F1" s="4"/>
      <c r="G1" s="6"/>
    </row>
    <row r="2" spans="1:7" ht="15">
      <c r="A2" s="7"/>
      <c r="B2" s="56" t="s">
        <v>28</v>
      </c>
      <c r="C2" s="56"/>
      <c r="D2" s="56"/>
      <c r="E2" s="5"/>
      <c r="F2" s="4"/>
      <c r="G2" s="6"/>
    </row>
    <row r="3" spans="1:7" s="55" customFormat="1" ht="101.25">
      <c r="A3" s="54" t="s">
        <v>0</v>
      </c>
      <c r="B3" s="41" t="s">
        <v>19</v>
      </c>
      <c r="C3" s="49" t="s">
        <v>1</v>
      </c>
      <c r="D3" s="50" t="s">
        <v>2</v>
      </c>
      <c r="E3" s="51" t="s">
        <v>3</v>
      </c>
      <c r="F3" s="52" t="s">
        <v>4</v>
      </c>
      <c r="G3" s="53" t="s">
        <v>5</v>
      </c>
    </row>
    <row r="4" spans="1:7" s="30" customFormat="1" ht="51">
      <c r="A4" s="24">
        <v>1</v>
      </c>
      <c r="B4" s="39" t="s">
        <v>23</v>
      </c>
      <c r="C4" s="25" t="s">
        <v>6</v>
      </c>
      <c r="D4" s="26">
        <v>1</v>
      </c>
      <c r="E4" s="27">
        <v>0</v>
      </c>
      <c r="F4" s="28">
        <f aca="true" t="shared" si="0" ref="F4:F15">D4*E4</f>
        <v>0</v>
      </c>
      <c r="G4" s="29"/>
    </row>
    <row r="5" spans="1:7" s="30" customFormat="1" ht="51">
      <c r="A5" s="24">
        <f>SUM(A4,1)</f>
        <v>2</v>
      </c>
      <c r="B5" s="31" t="s">
        <v>24</v>
      </c>
      <c r="C5" s="25" t="s">
        <v>6</v>
      </c>
      <c r="D5" s="26">
        <v>1</v>
      </c>
      <c r="E5" s="27">
        <v>0</v>
      </c>
      <c r="F5" s="32">
        <f t="shared" si="0"/>
        <v>0</v>
      </c>
      <c r="G5" s="29"/>
    </row>
    <row r="6" spans="1:7" s="30" customFormat="1" ht="25.5">
      <c r="A6" s="24">
        <f aca="true" t="shared" si="1" ref="A6:A19">SUM(A5,1)</f>
        <v>3</v>
      </c>
      <c r="B6" s="40" t="s">
        <v>14</v>
      </c>
      <c r="C6" s="25" t="s">
        <v>6</v>
      </c>
      <c r="D6" s="26">
        <v>1</v>
      </c>
      <c r="E6" s="27">
        <v>0</v>
      </c>
      <c r="F6" s="32">
        <f t="shared" si="0"/>
        <v>0</v>
      </c>
      <c r="G6" s="29"/>
    </row>
    <row r="7" spans="1:7" s="30" customFormat="1" ht="38.25">
      <c r="A7" s="24">
        <f t="shared" si="1"/>
        <v>4</v>
      </c>
      <c r="B7" s="31" t="s">
        <v>26</v>
      </c>
      <c r="C7" s="25" t="s">
        <v>6</v>
      </c>
      <c r="D7" s="26">
        <v>1</v>
      </c>
      <c r="E7" s="27">
        <v>0</v>
      </c>
      <c r="F7" s="32">
        <f t="shared" si="0"/>
        <v>0</v>
      </c>
      <c r="G7" s="29"/>
    </row>
    <row r="8" spans="1:7" s="30" customFormat="1" ht="25.5">
      <c r="A8" s="24">
        <f t="shared" si="1"/>
        <v>5</v>
      </c>
      <c r="B8" s="31" t="s">
        <v>25</v>
      </c>
      <c r="C8" s="25" t="s">
        <v>6</v>
      </c>
      <c r="D8" s="26">
        <v>1</v>
      </c>
      <c r="E8" s="27">
        <v>0</v>
      </c>
      <c r="F8" s="32">
        <f>D8*E8</f>
        <v>0</v>
      </c>
      <c r="G8" s="29"/>
    </row>
    <row r="9" spans="1:7" s="30" customFormat="1" ht="25.5">
      <c r="A9" s="24">
        <f t="shared" si="1"/>
        <v>6</v>
      </c>
      <c r="B9" s="31" t="s">
        <v>21</v>
      </c>
      <c r="C9" s="25" t="s">
        <v>6</v>
      </c>
      <c r="D9" s="26">
        <v>1</v>
      </c>
      <c r="E9" s="27">
        <v>0</v>
      </c>
      <c r="F9" s="32">
        <f>D9*E9</f>
        <v>0</v>
      </c>
      <c r="G9" s="29"/>
    </row>
    <row r="10" spans="1:7" s="36" customFormat="1" ht="38.25">
      <c r="A10" s="24">
        <f t="shared" si="1"/>
        <v>7</v>
      </c>
      <c r="B10" s="38" t="s">
        <v>10</v>
      </c>
      <c r="C10" s="33" t="s">
        <v>6</v>
      </c>
      <c r="D10" s="26">
        <v>1</v>
      </c>
      <c r="E10" s="27">
        <v>0</v>
      </c>
      <c r="F10" s="34">
        <f t="shared" si="0"/>
        <v>0</v>
      </c>
      <c r="G10" s="35"/>
    </row>
    <row r="11" spans="1:7" s="36" customFormat="1" ht="51">
      <c r="A11" s="24">
        <f t="shared" si="1"/>
        <v>8</v>
      </c>
      <c r="B11" s="31" t="s">
        <v>13</v>
      </c>
      <c r="C11" s="33" t="s">
        <v>6</v>
      </c>
      <c r="D11" s="26">
        <v>1</v>
      </c>
      <c r="E11" s="27">
        <v>0</v>
      </c>
      <c r="F11" s="34">
        <f t="shared" si="0"/>
        <v>0</v>
      </c>
      <c r="G11" s="35"/>
    </row>
    <row r="12" spans="1:7" s="30" customFormat="1" ht="76.5">
      <c r="A12" s="24">
        <f t="shared" si="1"/>
        <v>9</v>
      </c>
      <c r="B12" s="37" t="s">
        <v>15</v>
      </c>
      <c r="C12" s="25" t="s">
        <v>6</v>
      </c>
      <c r="D12" s="26">
        <v>1</v>
      </c>
      <c r="E12" s="27">
        <v>0</v>
      </c>
      <c r="F12" s="32">
        <f t="shared" si="0"/>
        <v>0</v>
      </c>
      <c r="G12" s="29"/>
    </row>
    <row r="13" spans="1:7" s="30" customFormat="1" ht="51">
      <c r="A13" s="24">
        <f t="shared" si="1"/>
        <v>10</v>
      </c>
      <c r="B13" s="37" t="s">
        <v>11</v>
      </c>
      <c r="C13" s="25" t="s">
        <v>6</v>
      </c>
      <c r="D13" s="26">
        <v>1</v>
      </c>
      <c r="E13" s="27">
        <v>0</v>
      </c>
      <c r="F13" s="32">
        <f t="shared" si="0"/>
        <v>0</v>
      </c>
      <c r="G13" s="29"/>
    </row>
    <row r="14" spans="1:7" s="30" customFormat="1" ht="76.5">
      <c r="A14" s="24">
        <f t="shared" si="1"/>
        <v>11</v>
      </c>
      <c r="B14" s="37" t="s">
        <v>12</v>
      </c>
      <c r="C14" s="25" t="s">
        <v>6</v>
      </c>
      <c r="D14" s="26">
        <v>1</v>
      </c>
      <c r="E14" s="27">
        <v>0</v>
      </c>
      <c r="F14" s="32">
        <f t="shared" si="0"/>
        <v>0</v>
      </c>
      <c r="G14" s="29"/>
    </row>
    <row r="15" spans="1:7" s="30" customFormat="1" ht="76.5">
      <c r="A15" s="24">
        <f t="shared" si="1"/>
        <v>12</v>
      </c>
      <c r="B15" s="37" t="s">
        <v>20</v>
      </c>
      <c r="C15" s="25" t="s">
        <v>6</v>
      </c>
      <c r="D15" s="26">
        <v>1</v>
      </c>
      <c r="E15" s="27">
        <v>0</v>
      </c>
      <c r="F15" s="32">
        <f t="shared" si="0"/>
        <v>0</v>
      </c>
      <c r="G15" s="29"/>
    </row>
    <row r="16" spans="1:7" ht="51">
      <c r="A16" s="24">
        <f t="shared" si="1"/>
        <v>13</v>
      </c>
      <c r="B16" s="31" t="s">
        <v>17</v>
      </c>
      <c r="C16" s="8" t="s">
        <v>7</v>
      </c>
      <c r="D16" s="26">
        <v>1</v>
      </c>
      <c r="E16" s="27">
        <v>0</v>
      </c>
      <c r="F16" s="10">
        <f>D16*E16</f>
        <v>0</v>
      </c>
      <c r="G16" s="9"/>
    </row>
    <row r="17" spans="1:7" ht="51">
      <c r="A17" s="24">
        <f t="shared" si="1"/>
        <v>14</v>
      </c>
      <c r="B17" s="31" t="s">
        <v>16</v>
      </c>
      <c r="C17" s="8" t="s">
        <v>7</v>
      </c>
      <c r="D17" s="26">
        <v>1</v>
      </c>
      <c r="E17" s="27">
        <v>0</v>
      </c>
      <c r="F17" s="10">
        <f>D17*E17</f>
        <v>0</v>
      </c>
      <c r="G17" s="9"/>
    </row>
    <row r="18" spans="1:7" ht="38.25">
      <c r="A18" s="24">
        <f t="shared" si="1"/>
        <v>15</v>
      </c>
      <c r="B18" s="31" t="s">
        <v>18</v>
      </c>
      <c r="C18" s="8" t="s">
        <v>7</v>
      </c>
      <c r="D18" s="26">
        <v>1</v>
      </c>
      <c r="E18" s="27">
        <v>0</v>
      </c>
      <c r="F18" s="10">
        <f>D18*E18</f>
        <v>0</v>
      </c>
      <c r="G18" s="9"/>
    </row>
    <row r="19" spans="1:7" s="46" customFormat="1" ht="63.75">
      <c r="A19" s="42">
        <f t="shared" si="1"/>
        <v>16</v>
      </c>
      <c r="B19" s="48" t="s">
        <v>22</v>
      </c>
      <c r="C19" s="43" t="s">
        <v>7</v>
      </c>
      <c r="D19" s="26">
        <v>1</v>
      </c>
      <c r="E19" s="27">
        <v>0</v>
      </c>
      <c r="F19" s="44">
        <f>D19*E19</f>
        <v>0</v>
      </c>
      <c r="G19" s="45"/>
    </row>
    <row r="20" spans="1:7" s="13" customFormat="1" ht="12">
      <c r="A20" s="11"/>
      <c r="B20" s="12" t="s">
        <v>8</v>
      </c>
      <c r="E20" s="14"/>
      <c r="F20" s="15">
        <f>SUM(F4:F19)</f>
        <v>0</v>
      </c>
      <c r="G20" s="13">
        <f>F20/1.23</f>
        <v>0</v>
      </c>
    </row>
    <row r="21" spans="1:7" s="18" customFormat="1" ht="12">
      <c r="A21" s="16"/>
      <c r="B21" s="17" t="s">
        <v>9</v>
      </c>
      <c r="E21" s="19"/>
      <c r="F21" s="20">
        <f>F20*0.2</f>
        <v>0</v>
      </c>
      <c r="G21" s="21"/>
    </row>
    <row r="22" spans="6:7" ht="12.75">
      <c r="F22" s="22">
        <f>F20/1.23</f>
        <v>0</v>
      </c>
      <c r="G22">
        <f>F22*1.23</f>
        <v>0</v>
      </c>
    </row>
    <row r="23" ht="12.75">
      <c r="F23" s="23">
        <f>G20/4.1749</f>
        <v>0</v>
      </c>
    </row>
  </sheetData>
  <sheetProtection selectLockedCells="1" selectUnlockedCells="1"/>
  <autoFilter ref="A3:G23"/>
  <mergeCells count="1">
    <mergeCell ref="B2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Karczewska</dc:creator>
  <cp:keywords/>
  <dc:description/>
  <cp:lastModifiedBy>Katarzyna Karczewska</cp:lastModifiedBy>
  <cp:lastPrinted>2020-08-18T11:13:52Z</cp:lastPrinted>
  <dcterms:created xsi:type="dcterms:W3CDTF">2018-03-30T08:48:33Z</dcterms:created>
  <dcterms:modified xsi:type="dcterms:W3CDTF">2020-08-20T12:59:40Z</dcterms:modified>
  <cp:category/>
  <cp:version/>
  <cp:contentType/>
  <cp:contentStatus/>
</cp:coreProperties>
</file>